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Сведения о независимой оценке  " sheetId="2" r:id="rId1"/>
  </sheets>
  <definedNames>
    <definedName name="_xlnm._FilterDatabase" localSheetId="0" hidden="1">'Сведения о независимой оценке  '!$C$1:$C$23</definedName>
  </definedNames>
  <calcPr calcId="145621"/>
</workbook>
</file>

<file path=xl/calcChain.xml><?xml version="1.0" encoding="utf-8"?>
<calcChain xmlns="http://schemas.openxmlformats.org/spreadsheetml/2006/main">
  <c r="L13" i="2" l="1"/>
  <c r="L14" i="2"/>
  <c r="L15" i="2"/>
  <c r="L16" i="2"/>
  <c r="L17" i="2"/>
  <c r="L18" i="2"/>
  <c r="L19" i="2"/>
  <c r="L20" i="2"/>
  <c r="L21" i="2"/>
  <c r="L22" i="2"/>
  <c r="L23" i="2"/>
  <c r="E13" i="2" l="1"/>
  <c r="I13" i="2"/>
  <c r="O13" i="2"/>
  <c r="S13" i="2"/>
  <c r="E14" i="2"/>
  <c r="I14" i="2"/>
  <c r="O14" i="2"/>
  <c r="S14" i="2"/>
  <c r="E15" i="2"/>
  <c r="I15" i="2"/>
  <c r="O15" i="2"/>
  <c r="S15" i="2"/>
  <c r="E16" i="2"/>
  <c r="I16" i="2"/>
  <c r="O16" i="2"/>
  <c r="S16" i="2"/>
  <c r="E17" i="2"/>
  <c r="I17" i="2"/>
  <c r="O17" i="2"/>
  <c r="S17" i="2"/>
  <c r="E18" i="2"/>
  <c r="I18" i="2"/>
  <c r="O18" i="2"/>
  <c r="S18" i="2"/>
  <c r="E19" i="2"/>
  <c r="I19" i="2"/>
  <c r="O19" i="2"/>
  <c r="S19" i="2"/>
  <c r="E20" i="2"/>
  <c r="I20" i="2"/>
  <c r="O20" i="2"/>
  <c r="S20" i="2"/>
  <c r="E21" i="2"/>
  <c r="I21" i="2"/>
  <c r="O21" i="2"/>
  <c r="S21" i="2"/>
  <c r="E22" i="2"/>
  <c r="I22" i="2"/>
  <c r="O22" i="2"/>
  <c r="S22" i="2"/>
  <c r="E23" i="2"/>
  <c r="I23" i="2"/>
  <c r="O23" i="2"/>
  <c r="S23" i="2"/>
  <c r="D23" i="2" l="1"/>
  <c r="D19" i="2"/>
  <c r="D15" i="2"/>
  <c r="D20" i="2"/>
  <c r="D22" i="2"/>
  <c r="D18" i="2"/>
  <c r="D14" i="2"/>
  <c r="D16" i="2"/>
  <c r="D21" i="2"/>
  <c r="D17" i="2"/>
  <c r="D13" i="2"/>
</calcChain>
</file>

<file path=xl/sharedStrings.xml><?xml version="1.0" encoding="utf-8"?>
<sst xmlns="http://schemas.openxmlformats.org/spreadsheetml/2006/main" count="64" uniqueCount="46">
  <si>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</si>
  <si>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</si>
  <si>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</si>
  <si>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</si>
  <si>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</si>
  <si>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</si>
  <si>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</si>
  <si>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</si>
  <si>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</si>
  <si>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</si>
  <si>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</si>
  <si>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</si>
  <si>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</si>
  <si>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</si>
  <si>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</si>
  <si>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</si>
  <si>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</si>
  <si>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</si>
  <si>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</si>
  <si>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</si>
  <si>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</si>
  <si>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</si>
  <si>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</si>
  <si>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Борисовский район</t>
  </si>
  <si>
    <t>? - Образование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</si>
  <si>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</si>
  <si>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</si>
  <si>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</si>
  <si>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</si>
  <si>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</si>
  <si>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</si>
  <si>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</si>
  <si>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</si>
  <si>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Муниципальное бюджетное дошкольное образовательное учреждение «Зозулянский детский сад» </t>
  </si>
  <si>
    <t>Муниципальное бюджетное дошкольное образовательное учреждение «Берёзовский детский сад»</t>
  </si>
  <si>
    <t>Муниципальное бюджетное дошкольное образовательное учреждение «Стригуновский детский сад общеразвивающего вида»</t>
  </si>
  <si>
    <t xml:space="preserve">Муниципальное бюджетное дошкольное образовательное учреждение «Борисовский детский сад «Ягодка» </t>
  </si>
  <si>
    <t>МБОУ «Борисовская начальная общеобразовательная школа имени Кирова»</t>
  </si>
  <si>
    <t>МБОУ «Березовская СОШ им. С.Н. Климова» </t>
  </si>
  <si>
    <t>МБОУ «Грузсчанская СОШ»</t>
  </si>
  <si>
    <t>МБОУ «Крюковская СОШ»</t>
  </si>
  <si>
    <t>МБОУ «Новоборисовская СОШ имени Сырового А. В.»</t>
  </si>
  <si>
    <t>МБОУ «Хотмыжская СОШ»</t>
  </si>
  <si>
    <t>Муниципальное бюджетное учреждение дополнительного образования  "Борисовская станция юных натуралистов"</t>
  </si>
  <si>
    <t>2022 год</t>
  </si>
  <si>
    <t>1 - Открытость и доступность информации об организации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</si>
</sst>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9" borderId="1">
      <alignment horizontal="center" vertical="center"/>
    </xf>
    <xf numFmtId="0" fontId="4" fillId="10" borderId="0" applyNumberFormat="0" applyBorder="0" applyAlignment="0" applyProtection="0"/>
  </cellStyleXfs>
  <cellXfs count="53">
    <xf numFmtId="0" fontId="0" fillId="0" borderId="0" xfId="0"/>
    <xf numFmtId="2" fontId="2" fillId="4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center" wrapText="1"/>
    </xf>
    <xf numFmtId="2" fontId="1" fillId="1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Обычный" xfId="0" builtinId="0" customBuiltin="1"/>
    <cellStyle name="Плохой" xfId="2" builtinId="27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C5" zoomScale="80" zoomScaleNormal="80" workbookViewId="0">
      <selection activeCell="M13" sqref="M13"/>
    </sheetView>
  </sheetViews>
  <sheetFormatPr defaultRowHeight="15" x14ac:dyDescent="0.25"/>
  <cols>
    <col min="1" max="1" width="5.42578125" style="13" customWidth="1"/>
    <col min="2" max="2" width="49.28515625" style="12" customWidth="1"/>
    <col min="3" max="3" width="46.5703125" style="12" customWidth="1"/>
    <col min="4" max="4" width="14" style="12" customWidth="1"/>
    <col min="5" max="5" width="11.28515625" style="12" customWidth="1"/>
    <col min="6" max="8" width="15.5703125" style="12" customWidth="1"/>
    <col min="9" max="9" width="10.7109375" style="12" customWidth="1"/>
    <col min="10" max="11" width="15.5703125" style="12" customWidth="1"/>
    <col min="12" max="12" width="11.140625" style="12" customWidth="1"/>
    <col min="13" max="15" width="15.5703125" style="12" customWidth="1"/>
    <col min="16" max="16" width="11.140625" style="12" customWidth="1"/>
    <col min="17" max="19" width="15.5703125" style="12" customWidth="1"/>
    <col min="20" max="20" width="10.28515625" style="12" customWidth="1"/>
    <col min="21" max="22" width="15.5703125" style="12" customWidth="1"/>
    <col min="23" max="23" width="15.5703125" customWidth="1"/>
  </cols>
  <sheetData>
    <row r="1" spans="1:36" ht="15.75" customHeight="1" x14ac:dyDescent="0.25">
      <c r="A1" s="34" t="s">
        <v>0</v>
      </c>
      <c r="B1" s="34"/>
      <c r="C1" s="34"/>
      <c r="D1" s="34"/>
      <c r="E1" s="34"/>
    </row>
    <row r="2" spans="1:36" ht="15.75" customHeight="1" x14ac:dyDescent="0.25">
      <c r="A2" s="33" t="s">
        <v>16</v>
      </c>
      <c r="B2" s="33"/>
      <c r="C2" s="33"/>
    </row>
    <row r="3" spans="1:36" ht="15.75" customHeight="1" x14ac:dyDescent="0.25">
      <c r="A3" s="34" t="s">
        <v>1</v>
      </c>
      <c r="B3" s="34"/>
      <c r="C3" s="34"/>
      <c r="D3" s="33" t="s">
        <v>2</v>
      </c>
      <c r="E3" s="33"/>
      <c r="F3" s="33"/>
    </row>
    <row r="4" spans="1:36" ht="15.75" customHeight="1" x14ac:dyDescent="0.25">
      <c r="A4" s="34" t="s">
        <v>3</v>
      </c>
      <c r="B4" s="34"/>
      <c r="C4" s="34"/>
      <c r="D4" s="33" t="s">
        <v>24</v>
      </c>
      <c r="E4" s="33"/>
      <c r="F4" s="33"/>
    </row>
    <row r="5" spans="1:36" ht="31.5" customHeight="1" x14ac:dyDescent="0.25">
      <c r="A5" s="34" t="s">
        <v>4</v>
      </c>
      <c r="B5" s="34"/>
      <c r="C5" s="34"/>
      <c r="D5" s="15" t="s">
        <v>44</v>
      </c>
    </row>
    <row r="6" spans="1:36" x14ac:dyDescent="0.25">
      <c r="C6" s="14"/>
    </row>
    <row r="7" spans="1:36" ht="15.75" customHeight="1" x14ac:dyDescent="0.25">
      <c r="A7" s="44" t="s">
        <v>5</v>
      </c>
      <c r="B7" s="44"/>
      <c r="C7" s="44"/>
      <c r="D7" s="44"/>
      <c r="E7" s="44"/>
      <c r="F7" s="44"/>
    </row>
    <row r="8" spans="1:36" ht="15.75" customHeight="1" x14ac:dyDescent="0.25">
      <c r="A8" s="45" t="s">
        <v>6</v>
      </c>
      <c r="B8" s="45" t="s">
        <v>22</v>
      </c>
      <c r="C8" s="48" t="s">
        <v>7</v>
      </c>
      <c r="D8" s="48" t="s">
        <v>8</v>
      </c>
      <c r="E8" s="41" t="s">
        <v>11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1:36" ht="33.75" customHeight="1" x14ac:dyDescent="0.25">
      <c r="A9" s="46"/>
      <c r="B9" s="51"/>
      <c r="C9" s="49"/>
      <c r="D9" s="49"/>
      <c r="E9" s="38" t="s">
        <v>45</v>
      </c>
      <c r="F9" s="39"/>
      <c r="G9" s="39"/>
      <c r="H9" s="40"/>
      <c r="I9" s="38" t="s">
        <v>12</v>
      </c>
      <c r="J9" s="39"/>
      <c r="K9" s="40"/>
      <c r="L9" s="38" t="s">
        <v>13</v>
      </c>
      <c r="M9" s="39"/>
      <c r="N9" s="39"/>
      <c r="O9" s="40"/>
      <c r="P9" s="38" t="s">
        <v>14</v>
      </c>
      <c r="Q9" s="39"/>
      <c r="R9" s="39"/>
      <c r="S9" s="40"/>
      <c r="T9" s="38" t="s">
        <v>15</v>
      </c>
      <c r="U9" s="39"/>
      <c r="V9" s="40"/>
    </row>
    <row r="10" spans="1:36" x14ac:dyDescent="0.25">
      <c r="A10" s="46"/>
      <c r="B10" s="51"/>
      <c r="C10" s="49"/>
      <c r="D10" s="49"/>
      <c r="E10" s="35" t="s">
        <v>10</v>
      </c>
      <c r="F10" s="36"/>
      <c r="G10" s="36"/>
      <c r="H10" s="37"/>
      <c r="I10" s="35" t="s">
        <v>10</v>
      </c>
      <c r="J10" s="36"/>
      <c r="K10" s="37"/>
      <c r="L10" s="35" t="s">
        <v>10</v>
      </c>
      <c r="M10" s="36"/>
      <c r="N10" s="36"/>
      <c r="O10" s="37"/>
      <c r="P10" s="35" t="s">
        <v>10</v>
      </c>
      <c r="Q10" s="36"/>
      <c r="R10" s="36"/>
      <c r="S10" s="37"/>
      <c r="T10" s="35" t="s">
        <v>10</v>
      </c>
      <c r="U10" s="36"/>
      <c r="V10" s="37"/>
    </row>
    <row r="11" spans="1:36" ht="276" customHeight="1" x14ac:dyDescent="0.25">
      <c r="A11" s="47"/>
      <c r="B11" s="52"/>
      <c r="C11" s="50"/>
      <c r="D11" s="50"/>
      <c r="E11" s="16" t="s">
        <v>9</v>
      </c>
      <c r="F11" s="17" t="s">
        <v>25</v>
      </c>
      <c r="G11" s="18" t="s">
        <v>26</v>
      </c>
      <c r="H11" s="17" t="s">
        <v>27</v>
      </c>
      <c r="I11" s="16" t="s">
        <v>9</v>
      </c>
      <c r="J11" s="18" t="s">
        <v>28</v>
      </c>
      <c r="K11" s="18" t="s">
        <v>29</v>
      </c>
      <c r="L11" s="16" t="s">
        <v>9</v>
      </c>
      <c r="M11" s="18" t="s">
        <v>17</v>
      </c>
      <c r="N11" s="18" t="s">
        <v>32</v>
      </c>
      <c r="O11" s="16" t="s">
        <v>9</v>
      </c>
      <c r="P11" s="18" t="s">
        <v>18</v>
      </c>
      <c r="Q11" s="18" t="s">
        <v>19</v>
      </c>
      <c r="R11" s="18" t="s">
        <v>20</v>
      </c>
      <c r="S11" s="16" t="s">
        <v>9</v>
      </c>
      <c r="T11" s="18" t="s">
        <v>30</v>
      </c>
      <c r="U11" s="18" t="s">
        <v>21</v>
      </c>
      <c r="V11" s="18" t="s">
        <v>31</v>
      </c>
    </row>
    <row r="12" spans="1:36" x14ac:dyDescent="0.25">
      <c r="A12" s="19"/>
      <c r="B12" s="20"/>
      <c r="C12" s="21"/>
      <c r="D12" s="4"/>
      <c r="E12" s="2"/>
      <c r="F12" s="3"/>
      <c r="G12" s="3"/>
      <c r="H12" s="3"/>
      <c r="I12" s="2"/>
      <c r="J12" s="3"/>
      <c r="K12" s="3"/>
      <c r="L12" s="2"/>
      <c r="M12" s="3"/>
      <c r="N12" s="3"/>
      <c r="O12" s="1"/>
      <c r="P12" s="3"/>
      <c r="Q12" s="3"/>
      <c r="R12" s="3"/>
      <c r="S12" s="2"/>
      <c r="T12" s="3"/>
      <c r="U12" s="3"/>
      <c r="V12" s="3"/>
      <c r="AJ12" s="5"/>
    </row>
    <row r="13" spans="1:36" ht="45" x14ac:dyDescent="0.25">
      <c r="A13" s="19">
        <v>115</v>
      </c>
      <c r="B13" s="20" t="s">
        <v>23</v>
      </c>
      <c r="C13" s="31" t="s">
        <v>33</v>
      </c>
      <c r="D13" s="9">
        <f t="shared" ref="D13:D23" si="0">(E13+I13+L13+O13+S13)/5</f>
        <v>97.712000000000003</v>
      </c>
      <c r="E13" s="10">
        <f t="shared" ref="E13:E20" si="1">F13*0.3+G13*0.3+H13*0.4</f>
        <v>98.56</v>
      </c>
      <c r="F13" s="11">
        <v>95.2</v>
      </c>
      <c r="G13" s="11">
        <v>100</v>
      </c>
      <c r="H13" s="11">
        <v>100</v>
      </c>
      <c r="I13" s="10">
        <f t="shared" ref="I13:I20" si="2">J13*0.5+K13*0.5</f>
        <v>100</v>
      </c>
      <c r="J13" s="11">
        <v>100</v>
      </c>
      <c r="K13" s="11">
        <v>100</v>
      </c>
      <c r="L13" s="10">
        <f t="shared" ref="L13:L23" si="3">M13*0.5+N13*0.5</f>
        <v>90</v>
      </c>
      <c r="M13" s="11">
        <v>80</v>
      </c>
      <c r="N13" s="11">
        <v>100</v>
      </c>
      <c r="O13" s="9">
        <f t="shared" ref="O13:O20" si="4">P13*0.4+Q13*0.4+R13*0.2</f>
        <v>100</v>
      </c>
      <c r="P13" s="11">
        <v>100</v>
      </c>
      <c r="Q13" s="11">
        <v>100</v>
      </c>
      <c r="R13" s="11">
        <v>100</v>
      </c>
      <c r="S13" s="10">
        <f t="shared" ref="S13:S20" si="5">T13*0.3+U13*0.2+V13*0.5</f>
        <v>100</v>
      </c>
      <c r="T13" s="3">
        <v>100</v>
      </c>
      <c r="U13" s="3">
        <v>100</v>
      </c>
      <c r="V13" s="32">
        <v>100</v>
      </c>
      <c r="AJ13" s="5"/>
    </row>
    <row r="14" spans="1:36" ht="45" x14ac:dyDescent="0.25">
      <c r="A14" s="19">
        <v>116</v>
      </c>
      <c r="B14" s="20" t="s">
        <v>23</v>
      </c>
      <c r="C14" s="21" t="s">
        <v>34</v>
      </c>
      <c r="D14" s="4">
        <f t="shared" si="0"/>
        <v>94.912000000000006</v>
      </c>
      <c r="E14" s="2">
        <f t="shared" si="1"/>
        <v>98.56</v>
      </c>
      <c r="F14" s="3">
        <v>95.2</v>
      </c>
      <c r="G14" s="3">
        <v>100</v>
      </c>
      <c r="H14" s="3">
        <v>100</v>
      </c>
      <c r="I14" s="2">
        <f t="shared" si="2"/>
        <v>100</v>
      </c>
      <c r="J14" s="3">
        <v>100</v>
      </c>
      <c r="K14" s="3">
        <v>100</v>
      </c>
      <c r="L14" s="2">
        <f t="shared" si="3"/>
        <v>76</v>
      </c>
      <c r="M14" s="3">
        <v>80</v>
      </c>
      <c r="N14" s="3">
        <v>72</v>
      </c>
      <c r="O14" s="1">
        <f t="shared" si="4"/>
        <v>100</v>
      </c>
      <c r="P14" s="3">
        <v>100</v>
      </c>
      <c r="Q14" s="3">
        <v>100</v>
      </c>
      <c r="R14" s="3">
        <v>100</v>
      </c>
      <c r="S14" s="2">
        <f t="shared" si="5"/>
        <v>100</v>
      </c>
      <c r="T14" s="3">
        <v>100</v>
      </c>
      <c r="U14" s="3">
        <v>100</v>
      </c>
      <c r="V14" s="3">
        <v>100</v>
      </c>
      <c r="AJ14" s="5"/>
    </row>
    <row r="15" spans="1:36" ht="45" x14ac:dyDescent="0.25">
      <c r="A15" s="19">
        <v>117</v>
      </c>
      <c r="B15" s="20" t="s">
        <v>23</v>
      </c>
      <c r="C15" s="21" t="s">
        <v>35</v>
      </c>
      <c r="D15" s="4">
        <f t="shared" si="0"/>
        <v>99.825999999999993</v>
      </c>
      <c r="E15" s="2">
        <f t="shared" si="1"/>
        <v>99.13</v>
      </c>
      <c r="F15" s="3">
        <v>97.1</v>
      </c>
      <c r="G15" s="3">
        <v>100</v>
      </c>
      <c r="H15" s="3">
        <v>100</v>
      </c>
      <c r="I15" s="2">
        <f t="shared" si="2"/>
        <v>100</v>
      </c>
      <c r="J15" s="3">
        <v>100</v>
      </c>
      <c r="K15" s="3">
        <v>100</v>
      </c>
      <c r="L15" s="2">
        <f t="shared" si="3"/>
        <v>100</v>
      </c>
      <c r="M15" s="3">
        <v>100</v>
      </c>
      <c r="N15" s="3">
        <v>100</v>
      </c>
      <c r="O15" s="1">
        <f t="shared" si="4"/>
        <v>100</v>
      </c>
      <c r="P15" s="3">
        <v>100</v>
      </c>
      <c r="Q15" s="3">
        <v>100</v>
      </c>
      <c r="R15" s="3">
        <v>100</v>
      </c>
      <c r="S15" s="2">
        <f t="shared" si="5"/>
        <v>100</v>
      </c>
      <c r="T15" s="3">
        <v>100</v>
      </c>
      <c r="U15" s="3">
        <v>100</v>
      </c>
      <c r="V15" s="3">
        <v>100</v>
      </c>
      <c r="AJ15" s="5"/>
    </row>
    <row r="16" spans="1:36" ht="45" x14ac:dyDescent="0.25">
      <c r="A16" s="26">
        <v>118</v>
      </c>
      <c r="B16" s="27" t="s">
        <v>23</v>
      </c>
      <c r="C16" s="22" t="s">
        <v>36</v>
      </c>
      <c r="D16" s="4">
        <f t="shared" si="0"/>
        <v>99.402000000000001</v>
      </c>
      <c r="E16" s="2">
        <f t="shared" si="1"/>
        <v>99.13</v>
      </c>
      <c r="F16" s="6">
        <v>97.1</v>
      </c>
      <c r="G16" s="3">
        <v>100</v>
      </c>
      <c r="H16" s="3">
        <v>100</v>
      </c>
      <c r="I16" s="2">
        <f t="shared" si="2"/>
        <v>100</v>
      </c>
      <c r="J16" s="6">
        <v>100</v>
      </c>
      <c r="K16" s="3">
        <v>100</v>
      </c>
      <c r="L16" s="2">
        <f t="shared" si="3"/>
        <v>100</v>
      </c>
      <c r="M16" s="8">
        <v>100</v>
      </c>
      <c r="N16" s="3">
        <v>100</v>
      </c>
      <c r="O16" s="1">
        <f t="shared" si="4"/>
        <v>98.360000000000014</v>
      </c>
      <c r="P16" s="3">
        <v>98.4</v>
      </c>
      <c r="Q16" s="3">
        <v>98.4</v>
      </c>
      <c r="R16" s="3">
        <v>98.2</v>
      </c>
      <c r="S16" s="2">
        <f t="shared" si="5"/>
        <v>99.52</v>
      </c>
      <c r="T16" s="3">
        <v>98.4</v>
      </c>
      <c r="U16" s="3">
        <v>100</v>
      </c>
      <c r="V16" s="3">
        <v>100</v>
      </c>
      <c r="AJ16" s="5"/>
    </row>
    <row r="17" spans="1:36" ht="30" x14ac:dyDescent="0.25">
      <c r="A17" s="19">
        <v>119</v>
      </c>
      <c r="B17" s="23" t="s">
        <v>23</v>
      </c>
      <c r="C17" s="25" t="s">
        <v>37</v>
      </c>
      <c r="D17" s="4">
        <f t="shared" si="0"/>
        <v>99.32</v>
      </c>
      <c r="E17" s="2">
        <f t="shared" si="1"/>
        <v>100</v>
      </c>
      <c r="F17" s="3">
        <v>100</v>
      </c>
      <c r="G17" s="3">
        <v>100</v>
      </c>
      <c r="H17" s="3">
        <v>100</v>
      </c>
      <c r="I17" s="2">
        <f t="shared" si="2"/>
        <v>100</v>
      </c>
      <c r="J17" s="3">
        <v>100</v>
      </c>
      <c r="K17" s="3">
        <v>100</v>
      </c>
      <c r="L17" s="2">
        <f t="shared" si="3"/>
        <v>100</v>
      </c>
      <c r="M17" s="3">
        <v>100</v>
      </c>
      <c r="N17" s="3">
        <v>100</v>
      </c>
      <c r="O17" s="1">
        <f t="shared" si="4"/>
        <v>97.28</v>
      </c>
      <c r="P17" s="3">
        <v>96.6</v>
      </c>
      <c r="Q17" s="3">
        <v>96.6</v>
      </c>
      <c r="R17" s="3">
        <v>100</v>
      </c>
      <c r="S17" s="2">
        <f t="shared" si="5"/>
        <v>99.32</v>
      </c>
      <c r="T17" s="3">
        <v>100</v>
      </c>
      <c r="U17" s="3">
        <v>96.6</v>
      </c>
      <c r="V17" s="3">
        <v>100</v>
      </c>
      <c r="AJ17" s="5"/>
    </row>
    <row r="18" spans="1:36" x14ac:dyDescent="0.25">
      <c r="A18" s="19">
        <v>120</v>
      </c>
      <c r="B18" s="23" t="s">
        <v>23</v>
      </c>
      <c r="C18" s="25" t="s">
        <v>38</v>
      </c>
      <c r="D18" s="4">
        <f t="shared" si="0"/>
        <v>96.625999999999991</v>
      </c>
      <c r="E18" s="2">
        <f t="shared" si="1"/>
        <v>99.009999999999991</v>
      </c>
      <c r="F18" s="3">
        <v>96.7</v>
      </c>
      <c r="G18" s="3">
        <v>100</v>
      </c>
      <c r="H18" s="3">
        <v>100</v>
      </c>
      <c r="I18" s="2">
        <f t="shared" si="2"/>
        <v>99.15</v>
      </c>
      <c r="J18" s="3">
        <v>100</v>
      </c>
      <c r="K18" s="3">
        <v>98.3</v>
      </c>
      <c r="L18" s="2">
        <f t="shared" si="3"/>
        <v>90</v>
      </c>
      <c r="M18" s="3">
        <v>80</v>
      </c>
      <c r="N18" s="3">
        <v>100</v>
      </c>
      <c r="O18" s="1">
        <f t="shared" si="4"/>
        <v>98.64</v>
      </c>
      <c r="P18" s="3">
        <v>98.3</v>
      </c>
      <c r="Q18" s="3">
        <v>98.3</v>
      </c>
      <c r="R18" s="3">
        <v>100</v>
      </c>
      <c r="S18" s="2">
        <f t="shared" si="5"/>
        <v>96.33</v>
      </c>
      <c r="T18" s="3">
        <v>98.3</v>
      </c>
      <c r="U18" s="3">
        <v>96.7</v>
      </c>
      <c r="V18" s="3">
        <v>95</v>
      </c>
      <c r="AJ18" s="5"/>
    </row>
    <row r="19" spans="1:36" x14ac:dyDescent="0.25">
      <c r="A19" s="19">
        <v>121</v>
      </c>
      <c r="B19" s="28" t="s">
        <v>23</v>
      </c>
      <c r="C19" s="25" t="s">
        <v>39</v>
      </c>
      <c r="D19" s="4">
        <f t="shared" si="0"/>
        <v>98.759999999999991</v>
      </c>
      <c r="E19" s="2">
        <f t="shared" si="1"/>
        <v>98.17</v>
      </c>
      <c r="F19" s="3">
        <v>93.9</v>
      </c>
      <c r="G19" s="3">
        <v>100</v>
      </c>
      <c r="H19" s="3">
        <v>100</v>
      </c>
      <c r="I19" s="2">
        <f t="shared" si="2"/>
        <v>98.1</v>
      </c>
      <c r="J19" s="3">
        <v>100</v>
      </c>
      <c r="K19" s="3">
        <v>96.2</v>
      </c>
      <c r="L19" s="2">
        <f t="shared" si="3"/>
        <v>100</v>
      </c>
      <c r="M19" s="3">
        <v>100</v>
      </c>
      <c r="N19" s="3">
        <v>100</v>
      </c>
      <c r="O19" s="1">
        <f t="shared" si="4"/>
        <v>99.240000000000009</v>
      </c>
      <c r="P19" s="3">
        <v>98.1</v>
      </c>
      <c r="Q19" s="3">
        <v>100</v>
      </c>
      <c r="R19" s="3">
        <v>100</v>
      </c>
      <c r="S19" s="2">
        <f t="shared" si="5"/>
        <v>98.289999999999992</v>
      </c>
      <c r="T19" s="3">
        <v>94.3</v>
      </c>
      <c r="U19" s="3">
        <v>100</v>
      </c>
      <c r="V19" s="3">
        <v>100</v>
      </c>
      <c r="AJ19" s="5"/>
    </row>
    <row r="20" spans="1:36" x14ac:dyDescent="0.25">
      <c r="A20" s="19">
        <v>122</v>
      </c>
      <c r="B20" s="23" t="s">
        <v>23</v>
      </c>
      <c r="C20" s="25" t="s">
        <v>40</v>
      </c>
      <c r="D20" s="4">
        <f t="shared" si="0"/>
        <v>94.820000000000007</v>
      </c>
      <c r="E20" s="2">
        <f t="shared" si="1"/>
        <v>98.679999999999993</v>
      </c>
      <c r="F20" s="3">
        <v>95.6</v>
      </c>
      <c r="G20" s="3">
        <v>100</v>
      </c>
      <c r="H20" s="3">
        <v>100</v>
      </c>
      <c r="I20" s="2">
        <f t="shared" si="2"/>
        <v>99.4</v>
      </c>
      <c r="J20" s="3">
        <v>100</v>
      </c>
      <c r="K20" s="3">
        <v>98.8</v>
      </c>
      <c r="L20" s="2">
        <f t="shared" si="3"/>
        <v>80</v>
      </c>
      <c r="M20" s="3">
        <v>60</v>
      </c>
      <c r="N20" s="3">
        <v>100</v>
      </c>
      <c r="O20" s="1">
        <f t="shared" si="4"/>
        <v>98.52000000000001</v>
      </c>
      <c r="P20" s="3">
        <v>98.8</v>
      </c>
      <c r="Q20" s="3">
        <v>97.5</v>
      </c>
      <c r="R20" s="3">
        <v>100</v>
      </c>
      <c r="S20" s="2">
        <f t="shared" si="5"/>
        <v>97.5</v>
      </c>
      <c r="T20" s="3">
        <v>97.5</v>
      </c>
      <c r="U20" s="3">
        <v>97.5</v>
      </c>
      <c r="V20" s="3">
        <v>97.5</v>
      </c>
      <c r="AJ20" s="5"/>
    </row>
    <row r="21" spans="1:36" ht="30" x14ac:dyDescent="0.25">
      <c r="A21" s="19">
        <v>123</v>
      </c>
      <c r="B21" s="23" t="s">
        <v>23</v>
      </c>
      <c r="C21" s="25" t="s">
        <v>41</v>
      </c>
      <c r="D21" s="4">
        <f t="shared" si="0"/>
        <v>91.066000000000003</v>
      </c>
      <c r="E21" s="2">
        <f t="shared" ref="E21:E23" si="6">F21*0.3+G21*0.3+H21*0.4</f>
        <v>95.679999999999993</v>
      </c>
      <c r="F21" s="3">
        <v>95.6</v>
      </c>
      <c r="G21" s="3">
        <v>100</v>
      </c>
      <c r="H21" s="3">
        <v>92.5</v>
      </c>
      <c r="I21" s="2">
        <f t="shared" ref="I21:I23" si="7">J21*0.5+K21*0.5</f>
        <v>96.45</v>
      </c>
      <c r="J21" s="3">
        <v>100</v>
      </c>
      <c r="K21" s="3">
        <v>92.9</v>
      </c>
      <c r="L21" s="2">
        <f t="shared" si="3"/>
        <v>70</v>
      </c>
      <c r="M21" s="3">
        <v>40</v>
      </c>
      <c r="N21" s="3">
        <v>100</v>
      </c>
      <c r="O21" s="1">
        <f t="shared" ref="O21:O23" si="8">P21*0.4+Q21*0.4+R21*0.2</f>
        <v>97.580000000000013</v>
      </c>
      <c r="P21" s="3">
        <v>97.3</v>
      </c>
      <c r="Q21" s="3">
        <v>98.2</v>
      </c>
      <c r="R21" s="3">
        <v>96.9</v>
      </c>
      <c r="S21" s="2">
        <f t="shared" ref="S21:S23" si="9">T21*0.3+U21*0.2+V21*0.5</f>
        <v>95.62</v>
      </c>
      <c r="T21" s="3">
        <v>92</v>
      </c>
      <c r="U21" s="3">
        <v>94.6</v>
      </c>
      <c r="V21" s="3">
        <v>98.2</v>
      </c>
      <c r="AJ21" s="5"/>
    </row>
    <row r="22" spans="1:36" x14ac:dyDescent="0.25">
      <c r="A22" s="19">
        <v>124</v>
      </c>
      <c r="B22" s="28" t="s">
        <v>23</v>
      </c>
      <c r="C22" s="25" t="s">
        <v>42</v>
      </c>
      <c r="D22" s="4">
        <f t="shared" si="0"/>
        <v>95.710000000000008</v>
      </c>
      <c r="E22" s="2">
        <f t="shared" si="6"/>
        <v>99.4</v>
      </c>
      <c r="F22" s="3">
        <v>100</v>
      </c>
      <c r="G22" s="3">
        <v>100</v>
      </c>
      <c r="H22" s="3">
        <v>98.5</v>
      </c>
      <c r="I22" s="2">
        <f t="shared" si="7"/>
        <v>99.25</v>
      </c>
      <c r="J22" s="3">
        <v>100</v>
      </c>
      <c r="K22" s="3">
        <v>98.5</v>
      </c>
      <c r="L22" s="2">
        <f t="shared" si="3"/>
        <v>82.6</v>
      </c>
      <c r="M22" s="3">
        <v>80</v>
      </c>
      <c r="N22" s="3">
        <v>85.2</v>
      </c>
      <c r="O22" s="1">
        <f t="shared" si="8"/>
        <v>98.800000000000011</v>
      </c>
      <c r="P22" s="3">
        <v>98.5</v>
      </c>
      <c r="Q22" s="3">
        <v>98.5</v>
      </c>
      <c r="R22" s="3">
        <v>100</v>
      </c>
      <c r="S22" s="2">
        <f t="shared" si="9"/>
        <v>98.5</v>
      </c>
      <c r="T22" s="3">
        <v>98.5</v>
      </c>
      <c r="U22" s="3">
        <v>98.5</v>
      </c>
      <c r="V22" s="3">
        <v>98.5</v>
      </c>
      <c r="AJ22" s="5"/>
    </row>
    <row r="23" spans="1:36" ht="45" x14ac:dyDescent="0.25">
      <c r="A23" s="29">
        <v>125</v>
      </c>
      <c r="B23" s="30" t="s">
        <v>23</v>
      </c>
      <c r="C23" s="24" t="s">
        <v>43</v>
      </c>
      <c r="D23" s="4">
        <f t="shared" si="0"/>
        <v>96.034000000000006</v>
      </c>
      <c r="E23" s="2">
        <f t="shared" si="6"/>
        <v>99.7</v>
      </c>
      <c r="F23" s="7">
        <v>99</v>
      </c>
      <c r="G23" s="3">
        <v>100</v>
      </c>
      <c r="H23" s="3">
        <v>100</v>
      </c>
      <c r="I23" s="2">
        <f t="shared" si="7"/>
        <v>100</v>
      </c>
      <c r="J23" s="7">
        <v>100</v>
      </c>
      <c r="K23" s="3">
        <v>100</v>
      </c>
      <c r="L23" s="2">
        <f t="shared" si="3"/>
        <v>80.650000000000006</v>
      </c>
      <c r="M23" s="7">
        <v>80</v>
      </c>
      <c r="N23" s="3">
        <v>81.3</v>
      </c>
      <c r="O23" s="1">
        <f t="shared" si="8"/>
        <v>100</v>
      </c>
      <c r="P23" s="3">
        <v>100</v>
      </c>
      <c r="Q23" s="3">
        <v>100</v>
      </c>
      <c r="R23" s="3">
        <v>100</v>
      </c>
      <c r="S23" s="2">
        <f t="shared" si="9"/>
        <v>99.82</v>
      </c>
      <c r="T23" s="3">
        <v>100</v>
      </c>
      <c r="U23" s="3">
        <v>99.1</v>
      </c>
      <c r="V23" s="3">
        <v>100</v>
      </c>
      <c r="AJ23" s="5"/>
    </row>
  </sheetData>
  <sortState ref="A2:D67">
    <sortCondition descending="1" ref="D1"/>
  </sortState>
  <mergeCells count="23"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  <mergeCell ref="A2:C2"/>
    <mergeCell ref="A4:C4"/>
    <mergeCell ref="A5:C5"/>
    <mergeCell ref="A1:E1"/>
    <mergeCell ref="A3:C3"/>
    <mergeCell ref="D3:F3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2016-12-16T08:36:10Z</dcterms:created>
  <dcterms:modified xsi:type="dcterms:W3CDTF">2023-02-15T12:47:59Z</dcterms:modified>
</cp:coreProperties>
</file>